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ANDISK-01E1CD\disk\森フォルダ\【平成30年2月13日まで：経営比較分析表】2016_069663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P10" i="4"/>
  <c r="AT8" i="4"/>
  <c r="I8" i="4"/>
  <c r="B8" i="4"/>
  <c r="B6" i="4"/>
  <c r="C10" i="5" l="1"/>
  <c r="D10" i="5"/>
  <c r="E10" i="5"/>
  <c r="B10" i="5"/>
</calcChain>
</file>

<file path=xl/sharedStrings.xml><?xml version="1.0" encoding="utf-8"?>
<sst xmlns="http://schemas.openxmlformats.org/spreadsheetml/2006/main" count="248" uniqueCount="125">
  <si>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</si>
  <si>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</si>
  <si>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</si>
  <si>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</si>
  <si>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</si>
  <si>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</si>
  <si>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</si>
  <si>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</si>
  <si>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</si>
  <si>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</si>
  <si>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</si>
  <si>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</si>
  <si>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</si>
  <si>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</si>
  <si>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</si>
  <si>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</si>
  <si>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</si>
  <si>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</si>
  <si>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</si>
  <si>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</si>
  <si>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</si>
  <si>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</si>
  <si>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</si>
  <si>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</si>
  <si>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</si>
  <si>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</si>
  <si>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</si>
  <si>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</si>
  <si>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</si>
  <si>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</si>
  <si>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</si>
  <si>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</si>
  <si>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</si>
  <si>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</si>
  <si>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</si>
  <si>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</si>
  <si>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</si>
  <si>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</si>
  <si>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</si>
  <si>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</si>
  <si>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</si>
  <si>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</si>
  <si>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</si>
  <si>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</si>
  <si>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</si>
  <si>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</si>
  <si>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</si>
  <si>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</si>
  <si>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</si>
  <si>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</si>
  <si>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</si>
  <si>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</si>
  <si>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</si>
  <si>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</si>
  <si>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</si>
  <si>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</si>
  <si>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</si>
  <si>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</si>
  <si>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</si>
  <si>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</si>
  <si>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</si>
  <si>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</si>
  <si>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</si>
  <si>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</si>
  <si>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</si>
  <si>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</si>
  <si>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</si>
  <si>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</si>
  <si>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</si>
  <si>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</si>
  <si>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</si>
  <si>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</si>
  <si>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</si>
  <si>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</si>
  <si>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</si>
  <si>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</si>
  <si>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</si>
  <si>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</si>
  <si>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</si>
  <si>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</si>
  <si>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</si>
  <si>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</si>
  <si>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</si>
  <si>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</si>
  <si>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</si>
  <si>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</si>
  <si>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</si>
  <si>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</si>
  <si>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</si>
  <si>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</si>
  <si>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</si>
  <si>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</si>
  <si>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</si>
  <si>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</si>
  <si>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</si>
  <si>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</si>
  <si>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</si>
  <si>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</si>
  <si>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</si>
  <si>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</si>
  <si>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</si>
  <si>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</si>
  <si>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</si>
  <si>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</si>
  <si>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</si>
  <si>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</si>
  <si>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</si>
  <si>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</si>
  <si>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</si>
  <si>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尾花沢市大石田町環境衛生事業組合（事業会計分）</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</si>
  <si>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</si>
  <si>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</si>
  <si>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</si>
  <si>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</si>
  <si>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</si>
  <si>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</si>
  <si>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</si>
  <si>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</si>
  <si>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</si>
  <si>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</si>
  <si>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</si>
  <si>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組合における下水道事業は比較的後発であることから、マンホールポンプ等を除いて老朽化の問題は顕在化していない。中心部の整備が完了していることから料金収入の伸びしろには限りがあり、今後の維持修繕を踏まえ、持続可能な下水道事業を図るために更なる水洗化率の向上と維持管理経費の削減、適正な料金への改定を視野に入れて取り組んでいく。</t>
    <rPh sb="1" eb="2">
      <t>トウ</t>
    </rPh>
    <rPh sb="2" eb="4">
      <t>クミアイ</t>
    </rPh>
    <rPh sb="8" eb="11">
      <t>ゲスイドウ</t>
    </rPh>
    <rPh sb="11" eb="13">
      <t>ジギョウ</t>
    </rPh>
    <rPh sb="14" eb="17">
      <t>ヒカクテキ</t>
    </rPh>
    <rPh sb="17" eb="19">
      <t>コウハツ</t>
    </rPh>
    <rPh sb="35" eb="36">
      <t>トウ</t>
    </rPh>
    <rPh sb="37" eb="38">
      <t>ノゾ</t>
    </rPh>
    <rPh sb="40" eb="43">
      <t>ロウキュウカ</t>
    </rPh>
    <rPh sb="44" eb="46">
      <t>モンダイ</t>
    </rPh>
    <rPh sb="129" eb="131">
      <t>イジ</t>
    </rPh>
    <rPh sb="131" eb="133">
      <t>カンリ</t>
    </rPh>
    <rPh sb="133" eb="135">
      <t>ケイヒ</t>
    </rPh>
    <rPh sb="136" eb="138">
      <t>サクゲン</t>
    </rPh>
    <phoneticPr fontId="4"/>
  </si>
  <si>
    <r>
      <t>　経費を回収しきれずに繰入金に依存している状況にある。特に地方債償還金が影響して収益的</t>
    </r>
    <r>
      <rPr>
        <sz val="11"/>
        <rFont val="ＭＳ ゴシック"/>
        <family val="3"/>
        <charset val="128"/>
      </rPr>
      <t>収支</t>
    </r>
    <r>
      <rPr>
        <sz val="11"/>
        <color theme="1"/>
        <rFont val="ＭＳ ゴシック"/>
        <family val="3"/>
        <charset val="128"/>
      </rPr>
      <t>比率が低迷している。企業債残高においても漸増の状況にあり今後の老朽化対策を見据えた場合、経費の縮減と合わせて適正な料金への改定が求められる。汚水処理原価については、類似団体の平均値とほぼ同様ですが、更なる維持管理費の削減、持続率の向上による有収水量の増加が求められる。水洗化率においては、受益者負担金軽減措置等が功を奏して類似団体と比較して順当な伸びを見せている。</t>
    </r>
    <rPh sb="1" eb="3">
      <t>ケイヒ</t>
    </rPh>
    <rPh sb="4" eb="6">
      <t>カイシュウ</t>
    </rPh>
    <rPh sb="11" eb="13">
      <t>クリイレ</t>
    </rPh>
    <rPh sb="13" eb="14">
      <t>キン</t>
    </rPh>
    <rPh sb="15" eb="17">
      <t>イゾン</t>
    </rPh>
    <rPh sb="21" eb="23">
      <t>ジョウキョウ</t>
    </rPh>
    <rPh sb="27" eb="28">
      <t>トク</t>
    </rPh>
    <rPh sb="29" eb="32">
      <t>チホウサイ</t>
    </rPh>
    <rPh sb="32" eb="34">
      <t>ショウカン</t>
    </rPh>
    <rPh sb="34" eb="35">
      <t>キン</t>
    </rPh>
    <rPh sb="36" eb="38">
      <t>エイキョウ</t>
    </rPh>
    <rPh sb="40" eb="43">
      <t>シュウエキテキ</t>
    </rPh>
    <rPh sb="43" eb="45">
      <t>シュウシ</t>
    </rPh>
    <rPh sb="45" eb="47">
      <t>ヒリツ</t>
    </rPh>
    <rPh sb="48" eb="50">
      <t>テイメイ</t>
    </rPh>
    <rPh sb="55" eb="57">
      <t>キギョウ</t>
    </rPh>
    <rPh sb="57" eb="58">
      <t>サイ</t>
    </rPh>
    <rPh sb="58" eb="60">
      <t>ザンダカ</t>
    </rPh>
    <rPh sb="65" eb="67">
      <t>ゼンゾウ</t>
    </rPh>
    <rPh sb="68" eb="70">
      <t>ジョウキョウ</t>
    </rPh>
    <rPh sb="73" eb="75">
      <t>コンゴ</t>
    </rPh>
    <rPh sb="76" eb="79">
      <t>ロウキュウカ</t>
    </rPh>
    <rPh sb="79" eb="81">
      <t>タイサク</t>
    </rPh>
    <rPh sb="82" eb="84">
      <t>ミス</t>
    </rPh>
    <rPh sb="86" eb="88">
      <t>バアイ</t>
    </rPh>
    <rPh sb="89" eb="91">
      <t>ケイヒ</t>
    </rPh>
    <rPh sb="92" eb="94">
      <t>シュクゲン</t>
    </rPh>
    <rPh sb="95" eb="96">
      <t>ア</t>
    </rPh>
    <rPh sb="99" eb="101">
      <t>テキセイ</t>
    </rPh>
    <rPh sb="102" eb="104">
      <t>リョウキン</t>
    </rPh>
    <rPh sb="106" eb="108">
      <t>カイテイ</t>
    </rPh>
    <rPh sb="109" eb="110">
      <t>モト</t>
    </rPh>
    <rPh sb="115" eb="117">
      <t>オスイ</t>
    </rPh>
    <rPh sb="117" eb="119">
      <t>ショリ</t>
    </rPh>
    <rPh sb="119" eb="121">
      <t>ゲンカ</t>
    </rPh>
    <rPh sb="127" eb="128">
      <t>ルイ</t>
    </rPh>
    <rPh sb="128" eb="129">
      <t>ニ</t>
    </rPh>
    <rPh sb="129" eb="131">
      <t>ダンタイ</t>
    </rPh>
    <rPh sb="132" eb="135">
      <t>ヘイキンチ</t>
    </rPh>
    <rPh sb="138" eb="140">
      <t>ドウヨウ</t>
    </rPh>
    <rPh sb="144" eb="145">
      <t>サラ</t>
    </rPh>
    <rPh sb="147" eb="149">
      <t>イジ</t>
    </rPh>
    <rPh sb="149" eb="152">
      <t>カンリヒ</t>
    </rPh>
    <rPh sb="153" eb="155">
      <t>サクゲン</t>
    </rPh>
    <rPh sb="156" eb="158">
      <t>ジゾク</t>
    </rPh>
    <rPh sb="158" eb="159">
      <t>リツ</t>
    </rPh>
    <rPh sb="160" eb="162">
      <t>コウジョウ</t>
    </rPh>
    <rPh sb="165" eb="167">
      <t>ユウシュウ</t>
    </rPh>
    <rPh sb="167" eb="169">
      <t>スイリョウ</t>
    </rPh>
    <rPh sb="170" eb="172">
      <t>ゾウカ</t>
    </rPh>
    <rPh sb="173" eb="174">
      <t>モト</t>
    </rPh>
    <rPh sb="179" eb="182">
      <t>スイセンカ</t>
    </rPh>
    <rPh sb="182" eb="183">
      <t>リツ</t>
    </rPh>
    <rPh sb="189" eb="192">
      <t>ジュエキシャ</t>
    </rPh>
    <rPh sb="192" eb="194">
      <t>フタン</t>
    </rPh>
    <rPh sb="194" eb="195">
      <t>キン</t>
    </rPh>
    <rPh sb="195" eb="197">
      <t>ケイゲン</t>
    </rPh>
    <rPh sb="197" eb="199">
      <t>ソチ</t>
    </rPh>
    <rPh sb="199" eb="200">
      <t>トウ</t>
    </rPh>
    <rPh sb="201" eb="202">
      <t>コウ</t>
    </rPh>
    <rPh sb="203" eb="204">
      <t>ソウ</t>
    </rPh>
    <rPh sb="206" eb="207">
      <t>ルイ</t>
    </rPh>
    <rPh sb="207" eb="208">
      <t>ニ</t>
    </rPh>
    <rPh sb="208" eb="210">
      <t>ダンタイ</t>
    </rPh>
    <rPh sb="211" eb="213">
      <t>ヒカク</t>
    </rPh>
    <rPh sb="215" eb="217">
      <t>ジュントウ</t>
    </rPh>
    <rPh sb="218" eb="219">
      <t>ノ</t>
    </rPh>
    <rPh sb="221" eb="222">
      <t>ミ</t>
    </rPh>
    <phoneticPr fontId="4"/>
  </si>
  <si>
    <r>
      <t>　供用開始から16年経過している。定期的な管路点検を行っているが、管渠の更新の実績はない。圧送が必要な地区のマンホールポンプ等については、維持管理業者からの報告者を基に修繕及び交換を行っている。また、マンホール等周りの沈下等による舗装修繕も行っている。　　　　　　　　　　　　　　　　　　　　　　　　　　　　　　　　　　　　　　　　　　　　　　　　　　　　　　　　　　　　　　　　　　　　　　　　　　　　　</t>
    </r>
    <r>
      <rPr>
        <sz val="9"/>
        <color theme="1"/>
        <rFont val="ＭＳ ゴシック"/>
        <family val="3"/>
        <charset val="128"/>
      </rPr>
      <t>※決算統計時に誤って数値入力してしまったため、管渠改善率がH27、H28に出てきておりますが、管渠の修繕、改良、更新管渠延長の実績はありません。</t>
    </r>
    <rPh sb="1" eb="3">
      <t>キョウヨウ</t>
    </rPh>
    <rPh sb="3" eb="5">
      <t>カイシ</t>
    </rPh>
    <rPh sb="9" eb="10">
      <t>ネン</t>
    </rPh>
    <rPh sb="10" eb="12">
      <t>ケイカ</t>
    </rPh>
    <rPh sb="17" eb="20">
      <t>テイキテキ</t>
    </rPh>
    <rPh sb="21" eb="23">
      <t>カンロ</t>
    </rPh>
    <rPh sb="23" eb="25">
      <t>テンケン</t>
    </rPh>
    <rPh sb="26" eb="27">
      <t>オコナ</t>
    </rPh>
    <rPh sb="33" eb="35">
      <t>カンキョ</t>
    </rPh>
    <rPh sb="36" eb="38">
      <t>コウシン</t>
    </rPh>
    <rPh sb="39" eb="41">
      <t>ジッセキ</t>
    </rPh>
    <rPh sb="45" eb="47">
      <t>アッソウ</t>
    </rPh>
    <rPh sb="48" eb="50">
      <t>ヒツヨウ</t>
    </rPh>
    <rPh sb="51" eb="53">
      <t>チク</t>
    </rPh>
    <rPh sb="62" eb="63">
      <t>トウ</t>
    </rPh>
    <rPh sb="69" eb="71">
      <t>イジ</t>
    </rPh>
    <rPh sb="71" eb="73">
      <t>カンリ</t>
    </rPh>
    <rPh sb="73" eb="75">
      <t>ギョウシャ</t>
    </rPh>
    <rPh sb="78" eb="81">
      <t>ホウコクシャ</t>
    </rPh>
    <rPh sb="82" eb="83">
      <t>モト</t>
    </rPh>
    <rPh sb="84" eb="86">
      <t>シュウゼン</t>
    </rPh>
    <rPh sb="86" eb="87">
      <t>オヨ</t>
    </rPh>
    <rPh sb="88" eb="90">
      <t>コウカン</t>
    </rPh>
    <rPh sb="91" eb="92">
      <t>オコナ</t>
    </rPh>
    <rPh sb="105" eb="106">
      <t>トウ</t>
    </rPh>
    <rPh sb="106" eb="107">
      <t>マワ</t>
    </rPh>
    <rPh sb="109" eb="111">
      <t>チンカ</t>
    </rPh>
    <rPh sb="111" eb="112">
      <t>トウ</t>
    </rPh>
    <rPh sb="115" eb="117">
      <t>ホソウ</t>
    </rPh>
    <rPh sb="117" eb="119">
      <t>シュウゼン</t>
    </rPh>
    <rPh sb="120" eb="121">
      <t>オコナ</t>
    </rPh>
    <rPh sb="204" eb="206">
      <t>ケッサン</t>
    </rPh>
    <rPh sb="206" eb="208">
      <t>トウケイ</t>
    </rPh>
    <rPh sb="208" eb="209">
      <t>ジ</t>
    </rPh>
    <rPh sb="210" eb="211">
      <t>アヤマ</t>
    </rPh>
    <rPh sb="213" eb="215">
      <t>スウチ</t>
    </rPh>
    <rPh sb="215" eb="217">
      <t>ニュウリョク</t>
    </rPh>
    <rPh sb="226" eb="228">
      <t>カンキョ</t>
    </rPh>
    <rPh sb="228" eb="230">
      <t>カイゼン</t>
    </rPh>
    <rPh sb="230" eb="231">
      <t>リツ</t>
    </rPh>
    <rPh sb="240" eb="241">
      <t>デ</t>
    </rPh>
    <rPh sb="250" eb="252">
      <t>カンキョ</t>
    </rPh>
    <rPh sb="253" eb="255">
      <t>シュウゼン</t>
    </rPh>
    <rPh sb="256" eb="258">
      <t>カイリョウ</t>
    </rPh>
    <rPh sb="259" eb="261">
      <t>コウシン</t>
    </rPh>
    <rPh sb="261" eb="263">
      <t>カンキョ</t>
    </rPh>
    <rPh sb="263" eb="265">
      <t>エンチョウ</t>
    </rPh>
    <rPh sb="266" eb="268">
      <t>ジッセキ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</si>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</sst>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0.76</c:v>
                </c:pt>
                <c:pt idx="4" formatCode="#,##0.00;&quot;△&quot;#,##0.00;&quot;-&quot;">
                  <c:v>1.88</c:v>
                </c:pt>
              </c:numCache>
            </c:numRef>
          </c:val>
          <c:extLst>
            <c:ext xmlns:c16="http://schemas.microsoft.com/office/drawing/2014/chart" uri="{C3380CC4-5D6E-409C-BE32-E72D297353CC}">
              <c16:uniqueId val="{00000000-0893-4598-B9BB-533F8CBE3BA0}"/>
            </c:ext>
          </c:extLst>
        </c:ser>
        <c:dLbls>
          <c:showLegendKey val="0"/>
          <c:showVal val="0"/>
          <c:showCatName val="0"/>
          <c:showSerName val="0"/>
          <c:showPercent val="0"/>
          <c:showBubbleSize val="0"/>
        </c:dLbls>
        <c:gapWidth val="150"/>
        <c:axId val="197190304"/>
        <c:axId val="1971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0.15</c:v>
                </c:pt>
              </c:numCache>
            </c:numRef>
          </c:val>
          <c:smooth val="0"/>
          <c:extLst>
            <c:ext xmlns:c16="http://schemas.microsoft.com/office/drawing/2014/chart" uri="{C3380CC4-5D6E-409C-BE32-E72D297353CC}">
              <c16:uniqueId val="{00000001-0893-4598-B9BB-533F8CBE3BA0}"/>
            </c:ext>
          </c:extLst>
        </c:ser>
        <c:dLbls>
          <c:showLegendKey val="0"/>
          <c:showVal val="0"/>
          <c:showCatName val="0"/>
          <c:showSerName val="0"/>
          <c:showPercent val="0"/>
          <c:showBubbleSize val="0"/>
        </c:dLbls>
        <c:marker val="1"/>
        <c:smooth val="0"/>
        <c:axId val="197190304"/>
        <c:axId val="197190688"/>
      </c:lineChart>
      <c:dateAx>
        <c:axId val="197190304"/>
        <c:scaling>
          <c:orientation val="minMax"/>
        </c:scaling>
        <c:delete val="1"/>
        <c:axPos val="b"/>
        <c:numFmt formatCode="ge" sourceLinked="1"/>
        <c:majorTickMark val="none"/>
        <c:minorTickMark val="none"/>
        <c:tickLblPos val="none"/>
        <c:crossAx val="197190688"/>
        <c:crosses val="autoZero"/>
        <c:auto val="1"/>
        <c:lblOffset val="100"/>
        <c:baseTimeUnit val="years"/>
      </c:dateAx>
      <c:valAx>
        <c:axId val="1971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0-4D30-83A6-8B50253A2651}"/>
            </c:ext>
          </c:extLst>
        </c:ser>
        <c:dLbls>
          <c:showLegendKey val="0"/>
          <c:showVal val="0"/>
          <c:showCatName val="0"/>
          <c:showSerName val="0"/>
          <c:showPercent val="0"/>
          <c:showBubbleSize val="0"/>
        </c:dLbls>
        <c:gapWidth val="150"/>
        <c:axId val="198169544"/>
        <c:axId val="1981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53.51</c:v>
                </c:pt>
              </c:numCache>
            </c:numRef>
          </c:val>
          <c:smooth val="0"/>
          <c:extLst>
            <c:ext xmlns:c16="http://schemas.microsoft.com/office/drawing/2014/chart" uri="{C3380CC4-5D6E-409C-BE32-E72D297353CC}">
              <c16:uniqueId val="{00000001-E360-4D30-83A6-8B50253A2651}"/>
            </c:ext>
          </c:extLst>
        </c:ser>
        <c:dLbls>
          <c:showLegendKey val="0"/>
          <c:showVal val="0"/>
          <c:showCatName val="0"/>
          <c:showSerName val="0"/>
          <c:showPercent val="0"/>
          <c:showBubbleSize val="0"/>
        </c:dLbls>
        <c:marker val="1"/>
        <c:smooth val="0"/>
        <c:axId val="198169544"/>
        <c:axId val="198169936"/>
      </c:lineChart>
      <c:dateAx>
        <c:axId val="198169544"/>
        <c:scaling>
          <c:orientation val="minMax"/>
        </c:scaling>
        <c:delete val="1"/>
        <c:axPos val="b"/>
        <c:numFmt formatCode="ge" sourceLinked="1"/>
        <c:majorTickMark val="none"/>
        <c:minorTickMark val="none"/>
        <c:tickLblPos val="none"/>
        <c:crossAx val="198169936"/>
        <c:crosses val="autoZero"/>
        <c:auto val="1"/>
        <c:lblOffset val="100"/>
        <c:baseTimeUnit val="years"/>
      </c:dateAx>
      <c:valAx>
        <c:axId val="1981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c:v>
                </c:pt>
                <c:pt idx="1">
                  <c:v>84.73</c:v>
                </c:pt>
                <c:pt idx="2">
                  <c:v>88.01</c:v>
                </c:pt>
                <c:pt idx="3">
                  <c:v>90.75</c:v>
                </c:pt>
                <c:pt idx="4">
                  <c:v>91.99</c:v>
                </c:pt>
              </c:numCache>
            </c:numRef>
          </c:val>
          <c:extLst>
            <c:ext xmlns:c16="http://schemas.microsoft.com/office/drawing/2014/chart" uri="{C3380CC4-5D6E-409C-BE32-E72D297353CC}">
              <c16:uniqueId val="{00000000-B460-43E2-8425-069A4B187B37}"/>
            </c:ext>
          </c:extLst>
        </c:ser>
        <c:dLbls>
          <c:showLegendKey val="0"/>
          <c:showVal val="0"/>
          <c:showCatName val="0"/>
          <c:showSerName val="0"/>
          <c:showPercent val="0"/>
          <c:showBubbleSize val="0"/>
        </c:dLbls>
        <c:gapWidth val="150"/>
        <c:axId val="198171112"/>
        <c:axId val="19817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83.91</c:v>
                </c:pt>
              </c:numCache>
            </c:numRef>
          </c:val>
          <c:smooth val="0"/>
          <c:extLst>
            <c:ext xmlns:c16="http://schemas.microsoft.com/office/drawing/2014/chart" uri="{C3380CC4-5D6E-409C-BE32-E72D297353CC}">
              <c16:uniqueId val="{00000001-B460-43E2-8425-069A4B187B37}"/>
            </c:ext>
          </c:extLst>
        </c:ser>
        <c:dLbls>
          <c:showLegendKey val="0"/>
          <c:showVal val="0"/>
          <c:showCatName val="0"/>
          <c:showSerName val="0"/>
          <c:showPercent val="0"/>
          <c:showBubbleSize val="0"/>
        </c:dLbls>
        <c:marker val="1"/>
        <c:smooth val="0"/>
        <c:axId val="198171112"/>
        <c:axId val="198171504"/>
      </c:lineChart>
      <c:dateAx>
        <c:axId val="198171112"/>
        <c:scaling>
          <c:orientation val="minMax"/>
        </c:scaling>
        <c:delete val="1"/>
        <c:axPos val="b"/>
        <c:numFmt formatCode="ge" sourceLinked="1"/>
        <c:majorTickMark val="none"/>
        <c:minorTickMark val="none"/>
        <c:tickLblPos val="none"/>
        <c:crossAx val="198171504"/>
        <c:crosses val="autoZero"/>
        <c:auto val="1"/>
        <c:lblOffset val="100"/>
        <c:baseTimeUnit val="years"/>
      </c:dateAx>
      <c:valAx>
        <c:axId val="19817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58.08</c:v>
                </c:pt>
                <c:pt idx="1">
                  <c:v>52.01</c:v>
                </c:pt>
                <c:pt idx="2">
                  <c:v>62.09</c:v>
                </c:pt>
                <c:pt idx="3">
                  <c:v>58.38</c:v>
                </c:pt>
                <c:pt idx="4">
                  <c:v>53.3</c:v>
                </c:pt>
              </c:numCache>
            </c:numRef>
          </c:val>
          <c:extLst>
            <c:ext xmlns:c16="http://schemas.microsoft.com/office/drawing/2014/chart" uri="{C3380CC4-5D6E-409C-BE32-E72D297353CC}">
              <c16:uniqueId val="{00000000-8CA2-4F7B-8015-0BF8C778DDC4}"/>
            </c:ext>
          </c:extLst>
        </c:ser>
        <c:dLbls>
          <c:showLegendKey val="0"/>
          <c:showVal val="0"/>
          <c:showCatName val="0"/>
          <c:showSerName val="0"/>
          <c:showPercent val="0"/>
          <c:showBubbleSize val="0"/>
        </c:dLbls>
        <c:gapWidth val="150"/>
        <c:axId val="197729984"/>
        <c:axId val="1977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2-4F7B-8015-0BF8C778DDC4}"/>
            </c:ext>
          </c:extLst>
        </c:ser>
        <c:dLbls>
          <c:showLegendKey val="0"/>
          <c:showVal val="0"/>
          <c:showCatName val="0"/>
          <c:showSerName val="0"/>
          <c:showPercent val="0"/>
          <c:showBubbleSize val="0"/>
        </c:dLbls>
        <c:marker val="1"/>
        <c:smooth val="0"/>
        <c:axId val="197729984"/>
        <c:axId val="197736512"/>
      </c:lineChart>
      <c:dateAx>
        <c:axId val="197729984"/>
        <c:scaling>
          <c:orientation val="minMax"/>
        </c:scaling>
        <c:delete val="1"/>
        <c:axPos val="b"/>
        <c:numFmt formatCode="ge" sourceLinked="1"/>
        <c:majorTickMark val="none"/>
        <c:minorTickMark val="none"/>
        <c:tickLblPos val="none"/>
        <c:crossAx val="197736512"/>
        <c:crosses val="autoZero"/>
        <c:auto val="1"/>
        <c:lblOffset val="100"/>
        <c:baseTimeUnit val="years"/>
      </c:dateAx>
      <c:valAx>
        <c:axId val="19773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C-46D4-A086-D2B1504C361F}"/>
            </c:ext>
          </c:extLst>
        </c:ser>
        <c:dLbls>
          <c:showLegendKey val="0"/>
          <c:showVal val="0"/>
          <c:showCatName val="0"/>
          <c:showSerName val="0"/>
          <c:showPercent val="0"/>
          <c:showBubbleSize val="0"/>
        </c:dLbls>
        <c:gapWidth val="150"/>
        <c:axId val="197817704"/>
        <c:axId val="19781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C-46D4-A086-D2B1504C361F}"/>
            </c:ext>
          </c:extLst>
        </c:ser>
        <c:dLbls>
          <c:showLegendKey val="0"/>
          <c:showVal val="0"/>
          <c:showCatName val="0"/>
          <c:showSerName val="0"/>
          <c:showPercent val="0"/>
          <c:showBubbleSize val="0"/>
        </c:dLbls>
        <c:marker val="1"/>
        <c:smooth val="0"/>
        <c:axId val="197817704"/>
        <c:axId val="197818088"/>
      </c:lineChart>
      <c:dateAx>
        <c:axId val="197817704"/>
        <c:scaling>
          <c:orientation val="minMax"/>
        </c:scaling>
        <c:delete val="1"/>
        <c:axPos val="b"/>
        <c:numFmt formatCode="ge" sourceLinked="1"/>
        <c:majorTickMark val="none"/>
        <c:minorTickMark val="none"/>
        <c:tickLblPos val="none"/>
        <c:crossAx val="197818088"/>
        <c:crosses val="autoZero"/>
        <c:auto val="1"/>
        <c:lblOffset val="100"/>
        <c:baseTimeUnit val="years"/>
      </c:dateAx>
      <c:valAx>
        <c:axId val="1978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1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0-4A5C-BF1C-6B57932C8772}"/>
            </c:ext>
          </c:extLst>
        </c:ser>
        <c:dLbls>
          <c:showLegendKey val="0"/>
          <c:showVal val="0"/>
          <c:showCatName val="0"/>
          <c:showSerName val="0"/>
          <c:showPercent val="0"/>
          <c:showBubbleSize val="0"/>
        </c:dLbls>
        <c:gapWidth val="150"/>
        <c:axId val="197874280"/>
        <c:axId val="19788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0-4A5C-BF1C-6B57932C8772}"/>
            </c:ext>
          </c:extLst>
        </c:ser>
        <c:dLbls>
          <c:showLegendKey val="0"/>
          <c:showVal val="0"/>
          <c:showCatName val="0"/>
          <c:showSerName val="0"/>
          <c:showPercent val="0"/>
          <c:showBubbleSize val="0"/>
        </c:dLbls>
        <c:marker val="1"/>
        <c:smooth val="0"/>
        <c:axId val="197874280"/>
        <c:axId val="197881320"/>
      </c:lineChart>
      <c:dateAx>
        <c:axId val="197874280"/>
        <c:scaling>
          <c:orientation val="minMax"/>
        </c:scaling>
        <c:delete val="1"/>
        <c:axPos val="b"/>
        <c:numFmt formatCode="ge" sourceLinked="1"/>
        <c:majorTickMark val="none"/>
        <c:minorTickMark val="none"/>
        <c:tickLblPos val="none"/>
        <c:crossAx val="197881320"/>
        <c:crosses val="autoZero"/>
        <c:auto val="1"/>
        <c:lblOffset val="100"/>
        <c:baseTimeUnit val="years"/>
      </c:dateAx>
      <c:valAx>
        <c:axId val="1978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7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C4-4B5A-A4A1-33CBD18D6F98}"/>
            </c:ext>
          </c:extLst>
        </c:ser>
        <c:dLbls>
          <c:showLegendKey val="0"/>
          <c:showVal val="0"/>
          <c:showCatName val="0"/>
          <c:showSerName val="0"/>
          <c:showPercent val="0"/>
          <c:showBubbleSize val="0"/>
        </c:dLbls>
        <c:gapWidth val="150"/>
        <c:axId val="197885144"/>
        <c:axId val="1978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4-4B5A-A4A1-33CBD18D6F98}"/>
            </c:ext>
          </c:extLst>
        </c:ser>
        <c:dLbls>
          <c:showLegendKey val="0"/>
          <c:showVal val="0"/>
          <c:showCatName val="0"/>
          <c:showSerName val="0"/>
          <c:showPercent val="0"/>
          <c:showBubbleSize val="0"/>
        </c:dLbls>
        <c:marker val="1"/>
        <c:smooth val="0"/>
        <c:axId val="197885144"/>
        <c:axId val="197885536"/>
      </c:lineChart>
      <c:dateAx>
        <c:axId val="197885144"/>
        <c:scaling>
          <c:orientation val="minMax"/>
        </c:scaling>
        <c:delete val="1"/>
        <c:axPos val="b"/>
        <c:numFmt formatCode="ge" sourceLinked="1"/>
        <c:majorTickMark val="none"/>
        <c:minorTickMark val="none"/>
        <c:tickLblPos val="none"/>
        <c:crossAx val="197885536"/>
        <c:crosses val="autoZero"/>
        <c:auto val="1"/>
        <c:lblOffset val="100"/>
        <c:baseTimeUnit val="years"/>
      </c:dateAx>
      <c:valAx>
        <c:axId val="1978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6-45D9-A233-FD941B773901}"/>
            </c:ext>
          </c:extLst>
        </c:ser>
        <c:dLbls>
          <c:showLegendKey val="0"/>
          <c:showVal val="0"/>
          <c:showCatName val="0"/>
          <c:showSerName val="0"/>
          <c:showPercent val="0"/>
          <c:showBubbleSize val="0"/>
        </c:dLbls>
        <c:gapWidth val="150"/>
        <c:axId val="197886712"/>
        <c:axId val="1978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6-45D9-A233-FD941B773901}"/>
            </c:ext>
          </c:extLst>
        </c:ser>
        <c:dLbls>
          <c:showLegendKey val="0"/>
          <c:showVal val="0"/>
          <c:showCatName val="0"/>
          <c:showSerName val="0"/>
          <c:showPercent val="0"/>
          <c:showBubbleSize val="0"/>
        </c:dLbls>
        <c:marker val="1"/>
        <c:smooth val="0"/>
        <c:axId val="197886712"/>
        <c:axId val="197887104"/>
      </c:lineChart>
      <c:dateAx>
        <c:axId val="197886712"/>
        <c:scaling>
          <c:orientation val="minMax"/>
        </c:scaling>
        <c:delete val="1"/>
        <c:axPos val="b"/>
        <c:numFmt formatCode="ge" sourceLinked="1"/>
        <c:majorTickMark val="none"/>
        <c:minorTickMark val="none"/>
        <c:tickLblPos val="none"/>
        <c:crossAx val="197887104"/>
        <c:crosses val="autoZero"/>
        <c:auto val="1"/>
        <c:lblOffset val="100"/>
        <c:baseTimeUnit val="years"/>
      </c:dateAx>
      <c:valAx>
        <c:axId val="1978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2045.81</c:v>
                </c:pt>
                <c:pt idx="1">
                  <c:v>2024.99</c:v>
                </c:pt>
                <c:pt idx="2">
                  <c:v>1574.46</c:v>
                </c:pt>
                <c:pt idx="3" formatCode="#,##0.00;&quot;△&quot;#,##0.00">
                  <c:v>0</c:v>
                </c:pt>
                <c:pt idx="4" formatCode="#,##0.00;&quot;△&quot;#,##0.00">
                  <c:v>0</c:v>
                </c:pt>
              </c:numCache>
            </c:numRef>
          </c:val>
          <c:extLst>
            <c:ext xmlns:c16="http://schemas.microsoft.com/office/drawing/2014/chart" uri="{C3380CC4-5D6E-409C-BE32-E72D297353CC}">
              <c16:uniqueId val="{00000000-A357-4D5F-82B7-91F9724EB830}"/>
            </c:ext>
          </c:extLst>
        </c:ser>
        <c:dLbls>
          <c:showLegendKey val="0"/>
          <c:showVal val="0"/>
          <c:showCatName val="0"/>
          <c:showSerName val="0"/>
          <c:showPercent val="0"/>
          <c:showBubbleSize val="0"/>
        </c:dLbls>
        <c:gapWidth val="150"/>
        <c:axId val="198042568"/>
        <c:axId val="19804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1111.31</c:v>
                </c:pt>
              </c:numCache>
            </c:numRef>
          </c:val>
          <c:smooth val="0"/>
          <c:extLst>
            <c:ext xmlns:c16="http://schemas.microsoft.com/office/drawing/2014/chart" uri="{C3380CC4-5D6E-409C-BE32-E72D297353CC}">
              <c16:uniqueId val="{00000001-A357-4D5F-82B7-91F9724EB830}"/>
            </c:ext>
          </c:extLst>
        </c:ser>
        <c:dLbls>
          <c:showLegendKey val="0"/>
          <c:showVal val="0"/>
          <c:showCatName val="0"/>
          <c:showSerName val="0"/>
          <c:showPercent val="0"/>
          <c:showBubbleSize val="0"/>
        </c:dLbls>
        <c:marker val="1"/>
        <c:smooth val="0"/>
        <c:axId val="198042568"/>
        <c:axId val="198042960"/>
      </c:lineChart>
      <c:dateAx>
        <c:axId val="198042568"/>
        <c:scaling>
          <c:orientation val="minMax"/>
        </c:scaling>
        <c:delete val="1"/>
        <c:axPos val="b"/>
        <c:numFmt formatCode="ge" sourceLinked="1"/>
        <c:majorTickMark val="none"/>
        <c:minorTickMark val="none"/>
        <c:tickLblPos val="none"/>
        <c:crossAx val="198042960"/>
        <c:crosses val="autoZero"/>
        <c:auto val="1"/>
        <c:lblOffset val="100"/>
        <c:baseTimeUnit val="years"/>
      </c:dateAx>
      <c:valAx>
        <c:axId val="19804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48.13</c:v>
                </c:pt>
                <c:pt idx="1">
                  <c:v>52.92</c:v>
                </c:pt>
                <c:pt idx="2">
                  <c:v>62.67</c:v>
                </c:pt>
                <c:pt idx="3">
                  <c:v>56.82</c:v>
                </c:pt>
                <c:pt idx="4">
                  <c:v>60.81</c:v>
                </c:pt>
              </c:numCache>
            </c:numRef>
          </c:val>
          <c:extLst>
            <c:ext xmlns:c16="http://schemas.microsoft.com/office/drawing/2014/chart" uri="{C3380CC4-5D6E-409C-BE32-E72D297353CC}">
              <c16:uniqueId val="{00000000-C87C-426B-964A-AC22CD8FC573}"/>
            </c:ext>
          </c:extLst>
        </c:ser>
        <c:dLbls>
          <c:showLegendKey val="0"/>
          <c:showVal val="0"/>
          <c:showCatName val="0"/>
          <c:showSerName val="0"/>
          <c:showPercent val="0"/>
          <c:showBubbleSize val="0"/>
        </c:dLbls>
        <c:gapWidth val="150"/>
        <c:axId val="198044136"/>
        <c:axId val="1980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75.540000000000006</c:v>
                </c:pt>
              </c:numCache>
            </c:numRef>
          </c:val>
          <c:smooth val="0"/>
          <c:extLst>
            <c:ext xmlns:c16="http://schemas.microsoft.com/office/drawing/2014/chart" uri="{C3380CC4-5D6E-409C-BE32-E72D297353CC}">
              <c16:uniqueId val="{00000001-C87C-426B-964A-AC22CD8FC573}"/>
            </c:ext>
          </c:extLst>
        </c:ser>
        <c:dLbls>
          <c:showLegendKey val="0"/>
          <c:showVal val="0"/>
          <c:showCatName val="0"/>
          <c:showSerName val="0"/>
          <c:showPercent val="0"/>
          <c:showBubbleSize val="0"/>
        </c:dLbls>
        <c:marker val="1"/>
        <c:smooth val="0"/>
        <c:axId val="198044136"/>
        <c:axId val="198044528"/>
      </c:lineChart>
      <c:dateAx>
        <c:axId val="198044136"/>
        <c:scaling>
          <c:orientation val="minMax"/>
        </c:scaling>
        <c:delete val="1"/>
        <c:axPos val="b"/>
        <c:numFmt formatCode="ge" sourceLinked="1"/>
        <c:majorTickMark val="none"/>
        <c:minorTickMark val="none"/>
        <c:tickLblPos val="none"/>
        <c:crossAx val="198044528"/>
        <c:crosses val="autoZero"/>
        <c:auto val="1"/>
        <c:lblOffset val="100"/>
        <c:baseTimeUnit val="years"/>
      </c:dateAx>
      <c:valAx>
        <c:axId val="1980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351.87</c:v>
                </c:pt>
                <c:pt idx="1">
                  <c:v>318.75</c:v>
                </c:pt>
                <c:pt idx="2">
                  <c:v>275.36</c:v>
                </c:pt>
                <c:pt idx="3">
                  <c:v>307.04000000000002</c:v>
                </c:pt>
                <c:pt idx="4">
                  <c:v>286.89</c:v>
                </c:pt>
              </c:numCache>
            </c:numRef>
          </c:val>
          <c:extLst>
            <c:ext xmlns:c16="http://schemas.microsoft.com/office/drawing/2014/chart" uri="{C3380CC4-5D6E-409C-BE32-E72D297353CC}">
              <c16:uniqueId val="{00000000-EBCF-441E-AECA-993659E5C514}"/>
            </c:ext>
          </c:extLst>
        </c:ser>
        <c:dLbls>
          <c:showLegendKey val="0"/>
          <c:showVal val="0"/>
          <c:showCatName val="0"/>
          <c:showSerName val="0"/>
          <c:showPercent val="0"/>
          <c:showBubbleSize val="0"/>
        </c:dLbls>
        <c:gapWidth val="150"/>
        <c:axId val="198045704"/>
        <c:axId val="19804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207.96</c:v>
                </c:pt>
              </c:numCache>
            </c:numRef>
          </c:val>
          <c:smooth val="0"/>
          <c:extLst>
            <c:ext xmlns:c16="http://schemas.microsoft.com/office/drawing/2014/chart" uri="{C3380CC4-5D6E-409C-BE32-E72D297353CC}">
              <c16:uniqueId val="{00000001-EBCF-441E-AECA-993659E5C514}"/>
            </c:ext>
          </c:extLst>
        </c:ser>
        <c:dLbls>
          <c:showLegendKey val="0"/>
          <c:showVal val="0"/>
          <c:showCatName val="0"/>
          <c:showSerName val="0"/>
          <c:showPercent val="0"/>
          <c:showBubbleSize val="0"/>
        </c:dLbls>
        <c:marker val="1"/>
        <c:smooth val="0"/>
        <c:axId val="198045704"/>
        <c:axId val="198046096"/>
      </c:lineChart>
      <c:dateAx>
        <c:axId val="198045704"/>
        <c:scaling>
          <c:orientation val="minMax"/>
        </c:scaling>
        <c:delete val="1"/>
        <c:axPos val="b"/>
        <c:numFmt formatCode="ge" sourceLinked="1"/>
        <c:majorTickMark val="none"/>
        <c:minorTickMark val="none"/>
        <c:tickLblPos val="none"/>
        <c:crossAx val="198046096"/>
        <c:crosses val="autoZero"/>
        <c:auto val="1"/>
        <c:lblOffset val="100"/>
        <c:baseTimeUnit val="years"/>
      </c:dateAx>
      <c:valAx>
        <c:axId val="1980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山形県　尾花沢市大石田町環境衛生事業組合（事業会計分）</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36.86</v>
      </c>
      <c r="Q10" s="45"/>
      <c r="R10" s="45"/>
      <c r="S10" s="45"/>
      <c r="T10" s="45"/>
      <c r="U10" s="45"/>
      <c r="V10" s="45"/>
      <c r="W10" s="45">
        <f>データ!Q6</f>
        <v>90.91</v>
      </c>
      <c r="X10" s="45"/>
      <c r="Y10" s="45"/>
      <c r="Z10" s="45"/>
      <c r="AA10" s="45"/>
      <c r="AB10" s="45"/>
      <c r="AC10" s="45"/>
      <c r="AD10" s="50">
        <f>データ!R6</f>
        <v>3240</v>
      </c>
      <c r="AE10" s="50"/>
      <c r="AF10" s="50"/>
      <c r="AG10" s="50"/>
      <c r="AH10" s="50"/>
      <c r="AI10" s="50"/>
      <c r="AJ10" s="50"/>
      <c r="AK10" s="2"/>
      <c r="AL10" s="50">
        <f>データ!V6</f>
        <v>8934</v>
      </c>
      <c r="AM10" s="50"/>
      <c r="AN10" s="50"/>
      <c r="AO10" s="50"/>
      <c r="AP10" s="50"/>
      <c r="AQ10" s="50"/>
      <c r="AR10" s="50"/>
      <c r="AS10" s="50"/>
      <c r="AT10" s="45">
        <f>データ!W6</f>
        <v>3.44</v>
      </c>
      <c r="AU10" s="45"/>
      <c r="AV10" s="45"/>
      <c r="AW10" s="45"/>
      <c r="AX10" s="45"/>
      <c r="AY10" s="45"/>
      <c r="AZ10" s="45"/>
      <c r="BA10" s="45"/>
      <c r="BB10" s="45">
        <f>データ!X6</f>
        <v>2597.09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69663</v>
      </c>
      <c r="D6" s="33">
        <f t="shared" si="3"/>
        <v>47</v>
      </c>
      <c r="E6" s="33">
        <f t="shared" si="3"/>
        <v>17</v>
      </c>
      <c r="F6" s="33">
        <f t="shared" si="3"/>
        <v>1</v>
      </c>
      <c r="G6" s="33">
        <f t="shared" si="3"/>
        <v>0</v>
      </c>
      <c r="H6" s="33" t="str">
        <f t="shared" si="3"/>
        <v>山形県　尾花沢市大石田町環境衛生事業組合（事業会計分）</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36.86</v>
      </c>
      <c r="Q6" s="34">
        <f t="shared" si="3"/>
        <v>90.91</v>
      </c>
      <c r="R6" s="34">
        <f t="shared" si="3"/>
        <v>3240</v>
      </c>
      <c r="S6" s="34" t="str">
        <f t="shared" si="3"/>
        <v>-</v>
      </c>
      <c r="T6" s="34" t="str">
        <f t="shared" si="3"/>
        <v>-</v>
      </c>
      <c r="U6" s="34" t="str">
        <f t="shared" si="3"/>
        <v>-</v>
      </c>
      <c r="V6" s="34">
        <f t="shared" si="3"/>
        <v>8934</v>
      </c>
      <c r="W6" s="34">
        <f t="shared" si="3"/>
        <v>3.44</v>
      </c>
      <c r="X6" s="34">
        <f t="shared" si="3"/>
        <v>2597.09</v>
      </c>
      <c r="Y6" s="35">
        <f>IF(Y7="",NA(),Y7)</f>
        <v>58.08</v>
      </c>
      <c r="Z6" s="35">
        <f t="shared" ref="Z6:AH6" si="4">IF(Z7="",NA(),Z7)</f>
        <v>52.01</v>
      </c>
      <c r="AA6" s="35">
        <f t="shared" si="4"/>
        <v>62.09</v>
      </c>
      <c r="AB6" s="35">
        <f t="shared" si="4"/>
        <v>58.38</v>
      </c>
      <c r="AC6" s="35">
        <f t="shared" si="4"/>
        <v>53.3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2045.81</v>
      </c>
      <c r="BG6" s="35">
        <f t="shared" ref="BG6:BO6" si="7">IF(BG7="",NA(),BG7)</f>
        <v>2024.99</v>
      </c>
      <c r="BH6" s="35">
        <f t="shared" si="7"/>
        <v>1574.46</v>
      </c>
      <c r="BI6" s="34">
        <f t="shared" si="7"/>
        <v>0</v>
      </c>
      <c r="BJ6" s="34">
        <f t="shared" si="7"/>
        <v>0</v>
      </c>
      <c r="BK6" s="35">
        <f t="shared" si="7"/>
        <v>1574.53</v>
      </c>
      <c r="BL6" s="35">
        <f t="shared" si="7"/>
        <v>1506.51</v>
      </c>
      <c r="BM6" s="35">
        <f t="shared" si="7"/>
        <v>1315.67</v>
      </c>
      <c r="BN6" s="35">
        <f t="shared" si="7"/>
        <v>1240.1600000000001</v>
      </c>
      <c r="BO6" s="35">
        <f t="shared" si="7"/>
        <v>1111.31</v>
      </c>
      <c r="BP6" s="34" t="str">
        <f>IF(BP7="","",IF(BP7="-","【-】","【"&amp;SUBSTITUTE(TEXT(BP7,"#,##0.00"),"-","△")&amp;"】"))</f>
        <v>【728.30】</v>
      </c>
      <c r="BQ6" s="35">
        <f>IF(BQ7="",NA(),BQ7)</f>
        <v>48.13</v>
      </c>
      <c r="BR6" s="35">
        <f t="shared" ref="BR6:BZ6" si="8">IF(BR7="",NA(),BR7)</f>
        <v>52.92</v>
      </c>
      <c r="BS6" s="35">
        <f t="shared" si="8"/>
        <v>62.67</v>
      </c>
      <c r="BT6" s="35">
        <f t="shared" si="8"/>
        <v>56.82</v>
      </c>
      <c r="BU6" s="35">
        <f t="shared" si="8"/>
        <v>60.81</v>
      </c>
      <c r="BV6" s="35">
        <f t="shared" si="8"/>
        <v>57.36</v>
      </c>
      <c r="BW6" s="35">
        <f t="shared" si="8"/>
        <v>57.33</v>
      </c>
      <c r="BX6" s="35">
        <f t="shared" si="8"/>
        <v>60.78</v>
      </c>
      <c r="BY6" s="35">
        <f t="shared" si="8"/>
        <v>60.17</v>
      </c>
      <c r="BZ6" s="35">
        <f t="shared" si="8"/>
        <v>75.540000000000006</v>
      </c>
      <c r="CA6" s="34" t="str">
        <f>IF(CA7="","",IF(CA7="-","【-】","【"&amp;SUBSTITUTE(TEXT(CA7,"#,##0.00"),"-","△")&amp;"】"))</f>
        <v>【100.04】</v>
      </c>
      <c r="CB6" s="35">
        <f>IF(CB7="",NA(),CB7)</f>
        <v>351.87</v>
      </c>
      <c r="CC6" s="35">
        <f t="shared" ref="CC6:CK6" si="9">IF(CC7="",NA(),CC7)</f>
        <v>318.75</v>
      </c>
      <c r="CD6" s="35">
        <f t="shared" si="9"/>
        <v>275.36</v>
      </c>
      <c r="CE6" s="35">
        <f t="shared" si="9"/>
        <v>307.04000000000002</v>
      </c>
      <c r="CF6" s="35">
        <f t="shared" si="9"/>
        <v>286.89</v>
      </c>
      <c r="CG6" s="35">
        <f t="shared" si="9"/>
        <v>279.91000000000003</v>
      </c>
      <c r="CH6" s="35">
        <f t="shared" si="9"/>
        <v>284.52999999999997</v>
      </c>
      <c r="CI6" s="35">
        <f t="shared" si="9"/>
        <v>276.26</v>
      </c>
      <c r="CJ6" s="35">
        <f t="shared" si="9"/>
        <v>281.52999999999997</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53.51</v>
      </c>
      <c r="CW6" s="34" t="str">
        <f>IF(CW7="","",IF(CW7="-","【-】","【"&amp;SUBSTITUTE(TEXT(CW7,"#,##0.00"),"-","△")&amp;"】"))</f>
        <v>【60.09】</v>
      </c>
      <c r="CX6" s="35">
        <f>IF(CX7="",NA(),CX7)</f>
        <v>78.3</v>
      </c>
      <c r="CY6" s="35">
        <f t="shared" ref="CY6:DG6" si="11">IF(CY7="",NA(),CY7)</f>
        <v>84.73</v>
      </c>
      <c r="CZ6" s="35">
        <f t="shared" si="11"/>
        <v>88.01</v>
      </c>
      <c r="DA6" s="35">
        <f t="shared" si="11"/>
        <v>90.75</v>
      </c>
      <c r="DB6" s="35">
        <f t="shared" si="11"/>
        <v>91.99</v>
      </c>
      <c r="DC6" s="35">
        <f t="shared" si="11"/>
        <v>66</v>
      </c>
      <c r="DD6" s="35">
        <f t="shared" si="11"/>
        <v>65.86</v>
      </c>
      <c r="DE6" s="35">
        <f t="shared" si="11"/>
        <v>66.33</v>
      </c>
      <c r="DF6" s="35">
        <f t="shared" si="11"/>
        <v>64.89</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0.76</v>
      </c>
      <c r="EI6" s="35">
        <f t="shared" si="14"/>
        <v>1.88</v>
      </c>
      <c r="EJ6" s="35">
        <f t="shared" si="14"/>
        <v>0.18</v>
      </c>
      <c r="EK6" s="35">
        <f t="shared" si="14"/>
        <v>0.19</v>
      </c>
      <c r="EL6" s="35">
        <f t="shared" si="14"/>
        <v>0.16</v>
      </c>
      <c r="EM6" s="35">
        <f t="shared" si="14"/>
        <v>0.33</v>
      </c>
      <c r="EN6" s="35">
        <f t="shared" si="14"/>
        <v>0.15</v>
      </c>
      <c r="EO6" s="34" t="str">
        <f>IF(EO7="","",IF(EO7="-","【-】","【"&amp;SUBSTITUTE(TEXT(EO7,"#,##0.00"),"-","△")&amp;"】"))</f>
        <v>【0.27】</v>
      </c>
    </row>
    <row r="7" spans="1:145" s="36" customFormat="1">
      <c r="A7" s="28"/>
      <c r="B7" s="37">
        <v>2016</v>
      </c>
      <c r="C7" s="37">
        <v>69663</v>
      </c>
      <c r="D7" s="37">
        <v>47</v>
      </c>
      <c r="E7" s="37">
        <v>17</v>
      </c>
      <c r="F7" s="37">
        <v>1</v>
      </c>
      <c r="G7" s="37">
        <v>0</v>
      </c>
      <c r="H7" s="37" t="s">
        <v>109</v>
      </c>
      <c r="I7" s="37" t="s">
        <v>110</v>
      </c>
      <c r="J7" s="37" t="s">
        <v>111</v>
      </c>
      <c r="K7" s="37" t="s">
        <v>112</v>
      </c>
      <c r="L7" s="37" t="s">
        <v>113</v>
      </c>
      <c r="M7" s="37"/>
      <c r="N7" s="38" t="s">
        <v>114</v>
      </c>
      <c r="O7" s="38" t="s">
        <v>115</v>
      </c>
      <c r="P7" s="38">
        <v>36.86</v>
      </c>
      <c r="Q7" s="38">
        <v>90.91</v>
      </c>
      <c r="R7" s="38">
        <v>3240</v>
      </c>
      <c r="S7" s="38" t="s">
        <v>114</v>
      </c>
      <c r="T7" s="38" t="s">
        <v>114</v>
      </c>
      <c r="U7" s="38" t="s">
        <v>114</v>
      </c>
      <c r="V7" s="38">
        <v>8934</v>
      </c>
      <c r="W7" s="38">
        <v>3.44</v>
      </c>
      <c r="X7" s="38">
        <v>2597.09</v>
      </c>
      <c r="Y7" s="38">
        <v>58.08</v>
      </c>
      <c r="Z7" s="38">
        <v>52.01</v>
      </c>
      <c r="AA7" s="38">
        <v>62.09</v>
      </c>
      <c r="AB7" s="38">
        <v>58.38</v>
      </c>
      <c r="AC7" s="38">
        <v>53.3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2045.81</v>
      </c>
      <c r="BG7" s="38">
        <v>2024.99</v>
      </c>
      <c r="BH7" s="38">
        <v>1574.46</v>
      </c>
      <c r="BI7" s="38">
        <v>0</v>
      </c>
      <c r="BJ7" s="38">
        <v>0</v>
      </c>
      <c r="BK7" s="38">
        <v>1574.53</v>
      </c>
      <c r="BL7" s="38">
        <v>1506.51</v>
      </c>
      <c r="BM7" s="38">
        <v>1315.67</v>
      </c>
      <c r="BN7" s="38">
        <v>1240.1600000000001</v>
      </c>
      <c r="BO7" s="38">
        <v>1111.31</v>
      </c>
      <c r="BP7" s="38">
        <v>728.3</v>
      </c>
      <c r="BQ7" s="38">
        <v>48.13</v>
      </c>
      <c r="BR7" s="38">
        <v>52.92</v>
      </c>
      <c r="BS7" s="38">
        <v>62.67</v>
      </c>
      <c r="BT7" s="38">
        <v>56.82</v>
      </c>
      <c r="BU7" s="38">
        <v>60.81</v>
      </c>
      <c r="BV7" s="38">
        <v>57.36</v>
      </c>
      <c r="BW7" s="38">
        <v>57.33</v>
      </c>
      <c r="BX7" s="38">
        <v>60.78</v>
      </c>
      <c r="BY7" s="38">
        <v>60.17</v>
      </c>
      <c r="BZ7" s="38">
        <v>75.540000000000006</v>
      </c>
      <c r="CA7" s="38">
        <v>100.04</v>
      </c>
      <c r="CB7" s="38">
        <v>351.87</v>
      </c>
      <c r="CC7" s="38">
        <v>318.75</v>
      </c>
      <c r="CD7" s="38">
        <v>275.36</v>
      </c>
      <c r="CE7" s="38">
        <v>307.04000000000002</v>
      </c>
      <c r="CF7" s="38">
        <v>286.89</v>
      </c>
      <c r="CG7" s="38">
        <v>279.91000000000003</v>
      </c>
      <c r="CH7" s="38">
        <v>284.52999999999997</v>
      </c>
      <c r="CI7" s="38">
        <v>276.26</v>
      </c>
      <c r="CJ7" s="38">
        <v>281.52999999999997</v>
      </c>
      <c r="CK7" s="38">
        <v>207.96</v>
      </c>
      <c r="CL7" s="38">
        <v>137.82</v>
      </c>
      <c r="CM7" s="38" t="s">
        <v>114</v>
      </c>
      <c r="CN7" s="38" t="s">
        <v>114</v>
      </c>
      <c r="CO7" s="38" t="s">
        <v>114</v>
      </c>
      <c r="CP7" s="38" t="s">
        <v>114</v>
      </c>
      <c r="CQ7" s="38" t="s">
        <v>114</v>
      </c>
      <c r="CR7" s="38">
        <v>40.07</v>
      </c>
      <c r="CS7" s="38">
        <v>39.92</v>
      </c>
      <c r="CT7" s="38">
        <v>41.63</v>
      </c>
      <c r="CU7" s="38">
        <v>44.89</v>
      </c>
      <c r="CV7" s="38">
        <v>53.51</v>
      </c>
      <c r="CW7" s="38">
        <v>60.09</v>
      </c>
      <c r="CX7" s="38">
        <v>78.3</v>
      </c>
      <c r="CY7" s="38">
        <v>84.73</v>
      </c>
      <c r="CZ7" s="38">
        <v>88.01</v>
      </c>
      <c r="DA7" s="38">
        <v>90.75</v>
      </c>
      <c r="DB7" s="38">
        <v>91.99</v>
      </c>
      <c r="DC7" s="38">
        <v>66</v>
      </c>
      <c r="DD7" s="38">
        <v>65.86</v>
      </c>
      <c r="DE7" s="38">
        <v>66.33</v>
      </c>
      <c r="DF7" s="38">
        <v>64.89</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0.76</v>
      </c>
      <c r="EI7" s="38">
        <v>1.88</v>
      </c>
      <c r="EJ7" s="38">
        <v>0.18</v>
      </c>
      <c r="EK7" s="38">
        <v>0.19</v>
      </c>
      <c r="EL7" s="38">
        <v>0.16</v>
      </c>
      <c r="EM7" s="38">
        <v>0.33</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ユーザー</cp:lastModifiedBy>
  <cp:lastPrinted>2018-02-13T02:09:59Z</cp:lastPrinted>
  <dcterms:created xsi:type="dcterms:W3CDTF">2017-12-25T02:03:18Z</dcterms:created>
  <dcterms:modified xsi:type="dcterms:W3CDTF">2018-02-21T00:11:21Z</dcterms:modified>
  <cp:category/>
</cp:coreProperties>
</file>